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zdo\zdo.249.zamowienia.publiczne\Przetargi\2025\876 TK-VI.272.1.2025 Transport kolejowy (ER)\2 swz i załączniki\"/>
    </mc:Choice>
  </mc:AlternateContent>
  <bookViews>
    <workbookView xWindow="0" yWindow="0" windowWidth="28800" windowHeight="11700"/>
  </bookViews>
  <sheets>
    <sheet name="Formularz ofertowy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B32" i="1" s="1"/>
  <c r="F15" i="1"/>
  <c r="M14" i="1"/>
  <c r="B31" i="1" s="1"/>
  <c r="M13" i="1"/>
  <c r="F14" i="1"/>
  <c r="F13" i="1"/>
  <c r="B30" i="1" l="1"/>
  <c r="J30" i="1" s="1"/>
  <c r="B22" i="1"/>
  <c r="J22" i="1" s="1"/>
  <c r="B23" i="1"/>
  <c r="L23" i="1" s="1"/>
  <c r="L32" i="1"/>
  <c r="J32" i="1"/>
  <c r="K32" i="1"/>
  <c r="H32" i="1"/>
  <c r="I32" i="1"/>
  <c r="K31" i="1"/>
  <c r="L31" i="1"/>
  <c r="I31" i="1"/>
  <c r="J31" i="1"/>
  <c r="L30" i="1"/>
  <c r="H30" i="1"/>
  <c r="H31" i="1"/>
  <c r="B24" i="1"/>
  <c r="I30" i="1" l="1"/>
  <c r="K30" i="1"/>
  <c r="M30" i="1" s="1"/>
  <c r="L22" i="1"/>
  <c r="I22" i="1"/>
  <c r="K22" i="1"/>
  <c r="H22" i="1"/>
  <c r="K23" i="1"/>
  <c r="H23" i="1"/>
  <c r="J23" i="1"/>
  <c r="I23" i="1"/>
  <c r="M31" i="1"/>
  <c r="L24" i="1"/>
  <c r="I24" i="1"/>
  <c r="H24" i="1"/>
  <c r="J24" i="1"/>
  <c r="K24" i="1"/>
  <c r="M32" i="1"/>
  <c r="M22" i="1" l="1"/>
  <c r="B37" i="1" s="1"/>
  <c r="M23" i="1"/>
  <c r="B38" i="1" s="1"/>
  <c r="M24" i="1"/>
  <c r="B39" i="1" s="1"/>
</calcChain>
</file>

<file path=xl/sharedStrings.xml><?xml version="1.0" encoding="utf-8"?>
<sst xmlns="http://schemas.openxmlformats.org/spreadsheetml/2006/main" count="113" uniqueCount="59">
  <si>
    <t>Pakiet 1</t>
  </si>
  <si>
    <t>Pakiet 2</t>
  </si>
  <si>
    <t>Pakiet 3</t>
  </si>
  <si>
    <t>Udostępnianie linii kolejowych [zł/pockm]</t>
  </si>
  <si>
    <t>Formularz ofertowy (kwoty netto)</t>
  </si>
  <si>
    <t>Praca eksploatacyjna RJ 2028/29 [pockm]</t>
  </si>
  <si>
    <t>Praca eksploatacyjna RJ 2027/28 [pockm]</t>
  </si>
  <si>
    <t>Praca eksploatacyjna RJ 2026/27 [pockm]</t>
  </si>
  <si>
    <t>Praca eksploatacyjna  RJ 2029/30 [pockm]</t>
  </si>
  <si>
    <t>Praca eksploatacyjna w RJ 2030/31 [pockm]</t>
  </si>
  <si>
    <t>Elektryczna energia trakcyjna [zł/pockm]</t>
  </si>
  <si>
    <t xml:space="preserve"> Dostęp do stacji pasażerskich [zł/pockm]</t>
  </si>
  <si>
    <t>Pozostałe Koszty Kwalifikowane [zł/pockm]*</t>
  </si>
  <si>
    <t>* Należy uwzględnić Koszty Kwalifikowane, o których mowa w lp. 4-12 tabeli nr 1 załącznika nr 19 do Umowy.</t>
  </si>
  <si>
    <t>Praca eksploatacyjna RJ 2030/31 [pockm]</t>
  </si>
  <si>
    <t>Załącznik nr 2AA do swz</t>
  </si>
  <si>
    <t>Zamówienie podstawowe</t>
  </si>
  <si>
    <t>Opcja</t>
  </si>
  <si>
    <t>Nazwa Wykonawcy/Wykonawców:</t>
  </si>
  <si>
    <t>Adres Wykonawcy/Wykonawców:</t>
  </si>
  <si>
    <t xml:space="preserve">Wyłącznie KWALIFIKOWANY PODPIS ELEKTRONICZNY osoby/osób uprawnionych/upoważnionych </t>
  </si>
  <si>
    <t>kol. 1</t>
  </si>
  <si>
    <t>kol. 2</t>
  </si>
  <si>
    <t>kol. 3</t>
  </si>
  <si>
    <t>kol. 4</t>
  </si>
  <si>
    <t>kol. 5</t>
  </si>
  <si>
    <t>kol. 6</t>
  </si>
  <si>
    <t>kol. 7</t>
  </si>
  <si>
    <t>kol. 8</t>
  </si>
  <si>
    <t>kol. 9</t>
  </si>
  <si>
    <t>kol. 10</t>
  </si>
  <si>
    <t>kol. 11</t>
  </si>
  <si>
    <t>kol. 12</t>
  </si>
  <si>
    <t>kol. 13</t>
  </si>
  <si>
    <t>Koszt realizacji  zamówienia w RJ2026/27 [zł]
[kol. 2 x kol. 3]</t>
  </si>
  <si>
    <t xml:space="preserve"> Koszt realizacji  zamówienia w RJ2027/28 [zł]
[kol. 2 x kol. 4]</t>
  </si>
  <si>
    <t>Koszt realizacji zamówienia w RJ2028/29 [zł]
[kol. 2 x kol. 5]</t>
  </si>
  <si>
    <t>Koszt realizacji  zamówienia w RJ2029/30 [zł]
[kol. 2 x kol. 6]</t>
  </si>
  <si>
    <t>Koszt realizacji  zamówienia w RJ2030/31 [zł]
[kol. 2 x kol. 7]</t>
  </si>
  <si>
    <r>
      <t xml:space="preserve">Kategoria Kosztu Kwalifikowanego </t>
    </r>
    <r>
      <rPr>
        <b/>
        <sz val="9"/>
        <color theme="1"/>
        <rFont val="Arial"/>
        <family val="2"/>
        <charset val="238"/>
      </rPr>
      <t>(ZAMÓWIENIE PODSTAWOWE)</t>
    </r>
  </si>
  <si>
    <r>
      <t xml:space="preserve">Razem Koszty Kwalifikowane  </t>
    </r>
    <r>
      <rPr>
        <b/>
        <sz val="9"/>
        <color theme="1"/>
        <rFont val="Arial"/>
        <family val="2"/>
        <charset val="238"/>
      </rPr>
      <t xml:space="preserve">(ZAMÓWIENIE PODSTAWOWE) </t>
    </r>
    <r>
      <rPr>
        <sz val="9"/>
        <color theme="1"/>
        <rFont val="Arial"/>
        <family val="2"/>
        <charset val="238"/>
      </rPr>
      <t>[zł/pockm])
[suma kol. 2 - 5]</t>
    </r>
  </si>
  <si>
    <r>
      <t xml:space="preserve">Kategoria Kosztu Kwalifikowanego </t>
    </r>
    <r>
      <rPr>
        <b/>
        <sz val="9"/>
        <color theme="1"/>
        <rFont val="Arial"/>
        <family val="2"/>
        <charset val="238"/>
      </rPr>
      <t>(OPCJA)</t>
    </r>
  </si>
  <si>
    <r>
      <t xml:space="preserve">Razem Koszty Kwalifikowane  </t>
    </r>
    <r>
      <rPr>
        <b/>
        <sz val="9"/>
        <color theme="1"/>
        <rFont val="Arial"/>
        <family val="2"/>
        <charset val="238"/>
      </rPr>
      <t xml:space="preserve">(OPCJA) </t>
    </r>
    <r>
      <rPr>
        <sz val="9"/>
        <color theme="1"/>
        <rFont val="Arial"/>
        <family val="2"/>
        <charset val="238"/>
      </rPr>
      <t>[zł/pockm])
[suma kol. 2 - 5]</t>
    </r>
  </si>
  <si>
    <t>Tabela nr 1</t>
  </si>
  <si>
    <t>Tabela nr 2</t>
  </si>
  <si>
    <r>
      <t xml:space="preserve">Kategoria Kosztu Kwalifikowanego </t>
    </r>
    <r>
      <rPr>
        <b/>
        <sz val="9"/>
        <color theme="1"/>
        <rFont val="Arial"/>
        <family val="2"/>
        <charset val="238"/>
      </rPr>
      <t>(ZAMÓWIENIE PODSTAWOWE + OPCJA)</t>
    </r>
  </si>
  <si>
    <t>Tabela nr 3</t>
  </si>
  <si>
    <t>**Wartości te należy przenieść do odpowiedniego pakietu (części) w formularzu oferty - załączniku nr 2 do swz</t>
  </si>
  <si>
    <r>
      <t xml:space="preserve">Koszt jednostkowy realizacji zamówienia
</t>
    </r>
    <r>
      <rPr>
        <b/>
        <sz val="9"/>
        <rFont val="Arial"/>
        <family val="2"/>
        <charset val="238"/>
      </rPr>
      <t>(ZAMÓWIENIE PODSTAWOWE)</t>
    </r>
    <r>
      <rPr>
        <sz val="9"/>
        <rFont val="Arial"/>
        <family val="2"/>
        <charset val="238"/>
      </rPr>
      <t xml:space="preserve">
[zł/pockm]
[kol. 6 z tabeli nr 1]</t>
    </r>
  </si>
  <si>
    <r>
      <t xml:space="preserve">Koszt jednostkowy realizacji zamówienia 
</t>
    </r>
    <r>
      <rPr>
        <b/>
        <sz val="9"/>
        <rFont val="Arial"/>
        <family val="2"/>
        <charset val="238"/>
      </rPr>
      <t xml:space="preserve">(OPCJA) </t>
    </r>
    <r>
      <rPr>
        <sz val="9"/>
        <rFont val="Arial"/>
        <family val="2"/>
        <charset val="238"/>
      </rPr>
      <t xml:space="preserve">
[zł/pockm]
[kol. 6 z tabeli nr 2]</t>
    </r>
  </si>
  <si>
    <t>Tabela nr 4</t>
  </si>
  <si>
    <t>Tabela nr 5</t>
  </si>
  <si>
    <r>
      <t xml:space="preserve">Koszt realizacji zamówienia </t>
    </r>
    <r>
      <rPr>
        <b/>
        <sz val="9"/>
        <color theme="1"/>
        <rFont val="Arial"/>
        <family val="2"/>
        <charset val="238"/>
      </rPr>
      <t xml:space="preserve">(ZAMÓWIENIE PODSTAWOWE) </t>
    </r>
    <r>
      <rPr>
        <sz val="9"/>
        <color theme="1"/>
        <rFont val="Arial"/>
        <family val="2"/>
        <charset val="238"/>
      </rPr>
      <t>- Okres Realizacji Przewozów [zł]
[suma kol. 8 - 12]</t>
    </r>
  </si>
  <si>
    <r>
      <t xml:space="preserve">Koszt realizacji  zamówienia </t>
    </r>
    <r>
      <rPr>
        <b/>
        <sz val="9"/>
        <color theme="1"/>
        <rFont val="Arial"/>
        <family val="2"/>
        <charset val="238"/>
      </rPr>
      <t>(OPCJA)</t>
    </r>
    <r>
      <rPr>
        <sz val="9"/>
        <color theme="1"/>
        <rFont val="Arial"/>
        <family val="2"/>
        <charset val="238"/>
      </rPr>
      <t xml:space="preserve"> - Okres Realizacji Przewozów [zł]
[suma kol. 8 - 12]</t>
    </r>
  </si>
  <si>
    <t>Należy podać koszt jednostkowy realizacji zamówienia w przeliczeniu na jeden kilometr przejazdu pociągu (pociągokilometr) w odniesieniu do Okresu Realizacji Przewozów, z dokładnością do dwóch miejsc po przecinku. Koszt jednostkowy należy podać odrębnie dla zamówienia podstawowego oraz dla opcji. Kwota jednostkowa podlegać będzie waloryzacji na zasadach wskazanych w dokumentach zamówienia:</t>
  </si>
  <si>
    <r>
      <t xml:space="preserve">Maksymalny koszt realizacji zamówienia </t>
    </r>
    <r>
      <rPr>
        <b/>
        <sz val="9"/>
        <color theme="1"/>
        <rFont val="Arial"/>
        <family val="2"/>
        <charset val="238"/>
      </rPr>
      <t xml:space="preserve">(ZAMÓWIENIE PODSTAWOWE + OPCJA)     - </t>
    </r>
    <r>
      <rPr>
        <sz val="9"/>
        <color theme="1"/>
        <rFont val="Arial"/>
        <family val="2"/>
        <charset val="238"/>
      </rPr>
      <t>Okres Realizacji Przewozów [zł]
[suma kol. 13 z tabeli nr 3 i kol. 13 z tabeli nr 4]</t>
    </r>
    <r>
      <rPr>
        <b/>
        <sz val="12"/>
        <color rgb="FFFF0000"/>
        <rFont val="Arial"/>
        <family val="2"/>
        <charset val="238"/>
      </rPr>
      <t>**</t>
    </r>
  </si>
  <si>
    <t>Do edycji przeznaczone są wyłącznie komórki oznaczone kolorem żółtym</t>
  </si>
  <si>
    <t>TK-VI.272.1.2025</t>
  </si>
  <si>
    <t>Formularz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</si>
</sst>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zł&quot;_-;\-* #,##0.00\ &quot;zł&quot;_-;_-* &quot;-&quot;??\ &quot;zł&quot;_-;_-@_-"/>
    <numFmt numFmtId="164" formatCode="#,##0.000"/>
    <numFmt numFmtId="165" formatCode="0.0000"/>
  </numFmts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9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b/>
      <i/>
      <sz val="9"/>
      <color theme="1"/>
      <name val="Arial"/>
      <family val="2"/>
      <charset val="238"/>
    </font>
    <font>
      <i/>
      <sz val="9"/>
      <color theme="1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i/>
      <sz val="9"/>
      <color rgb="FFFF0000"/>
      <name val="Arial"/>
      <family val="2"/>
      <charset val="238"/>
    </font>
    <font>
      <sz val="9"/>
      <color rgb="FF7030A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FF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15">
    <xf numFmtId="0" fontId="0" fillId="0" borderId="0" xfId="0"/>
    <xf numFmtId="4" fontId="5" fillId="0" borderId="20" xfId="1" applyNumberFormat="1" applyFont="1" applyFill="1" applyBorder="1" applyAlignment="1" applyProtection="1">
      <alignment horizontal="center" vertical="center" wrapText="1"/>
    </xf>
    <xf numFmtId="4" fontId="5" fillId="0" borderId="10" xfId="1" applyNumberFormat="1" applyFont="1" applyFill="1" applyBorder="1" applyAlignment="1" applyProtection="1">
      <alignment horizontal="center" vertical="center" wrapText="1"/>
    </xf>
    <xf numFmtId="4" fontId="5" fillId="0" borderId="11" xfId="1" applyNumberFormat="1" applyFont="1" applyFill="1" applyBorder="1" applyAlignment="1" applyProtection="1">
      <alignment horizontal="center" vertical="center" wrapText="1"/>
    </xf>
    <xf numFmtId="0" fontId="5" fillId="3" borderId="41" xfId="0" applyFont="1" applyFill="1" applyBorder="1" applyAlignment="1" applyProtection="1">
      <alignment horizontal="center" vertical="center" wrapText="1"/>
      <protection locked="0"/>
    </xf>
    <xf numFmtId="0" fontId="5" fillId="3" borderId="38" xfId="0" applyFont="1" applyFill="1" applyBorder="1" applyAlignment="1" applyProtection="1">
      <alignment horizontal="center" vertical="center" wrapText="1"/>
      <protection locked="0"/>
    </xf>
    <xf numFmtId="0" fontId="5" fillId="3" borderId="40" xfId="0" applyFont="1" applyFill="1" applyBorder="1" applyAlignment="1" applyProtection="1">
      <alignment horizontal="center" vertical="center" wrapText="1"/>
      <protection locked="0"/>
    </xf>
    <xf numFmtId="0" fontId="5" fillId="3" borderId="37" xfId="0" applyFont="1" applyFill="1" applyBorder="1" applyAlignment="1" applyProtection="1">
      <alignment horizontal="center" vertical="center" wrapText="1"/>
      <protection locked="0"/>
    </xf>
    <xf numFmtId="0" fontId="5" fillId="3" borderId="39" xfId="0" applyFont="1" applyFill="1" applyBorder="1" applyAlignment="1" applyProtection="1">
      <alignment horizontal="center" vertical="center" wrapText="1"/>
      <protection locked="0"/>
    </xf>
    <xf numFmtId="0" fontId="5" fillId="3" borderId="18" xfId="0" applyFont="1" applyFill="1" applyBorder="1" applyAlignment="1" applyProtection="1">
      <alignment horizontal="center" vertical="center" wrapText="1"/>
      <protection locked="0"/>
    </xf>
    <xf numFmtId="0" fontId="5" fillId="3" borderId="1" xfId="0" applyFont="1" applyFill="1" applyBorder="1" applyAlignment="1" applyProtection="1">
      <alignment horizontal="center" vertical="center" wrapText="1"/>
      <protection locked="0"/>
    </xf>
    <xf numFmtId="0" fontId="5" fillId="3" borderId="23" xfId="0" applyFont="1" applyFill="1" applyBorder="1" applyAlignment="1" applyProtection="1">
      <alignment horizontal="center" vertical="center" wrapText="1"/>
      <protection locked="0"/>
    </xf>
    <xf numFmtId="0" fontId="5" fillId="3" borderId="4" xfId="0" applyFont="1" applyFill="1" applyBorder="1" applyAlignment="1" applyProtection="1">
      <alignment horizontal="center" vertical="center" wrapText="1"/>
      <protection locked="0"/>
    </xf>
    <xf numFmtId="0" fontId="5" fillId="3" borderId="5" xfId="0" applyFont="1" applyFill="1" applyBorder="1" applyAlignment="1" applyProtection="1">
      <alignment horizontal="center" vertical="center" wrapText="1"/>
      <protection locked="0"/>
    </xf>
    <xf numFmtId="0" fontId="5" fillId="3" borderId="19" xfId="0" applyFont="1" applyFill="1" applyBorder="1" applyAlignment="1" applyProtection="1">
      <alignment horizontal="center" vertical="center" wrapText="1"/>
      <protection locked="0"/>
    </xf>
    <xf numFmtId="0" fontId="5" fillId="3" borderId="7" xfId="0" applyFont="1" applyFill="1" applyBorder="1" applyAlignment="1" applyProtection="1">
      <alignment horizontal="center" vertical="center" wrapText="1"/>
      <protection locked="0"/>
    </xf>
    <xf numFmtId="0" fontId="5" fillId="3" borderId="24" xfId="0" applyFont="1" applyFill="1" applyBorder="1" applyAlignment="1" applyProtection="1">
      <alignment horizontal="center" vertical="center" wrapText="1"/>
      <protection locked="0"/>
    </xf>
    <xf numFmtId="0" fontId="5" fillId="3" borderId="6" xfId="0" applyFont="1" applyFill="1" applyBorder="1" applyAlignment="1" applyProtection="1">
      <alignment horizontal="center" vertical="center" wrapText="1"/>
      <protection locked="0"/>
    </xf>
    <xf numFmtId="0" fontId="5" fillId="3" borderId="8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</xf>
    <xf numFmtId="0" fontId="6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/>
    <xf numFmtId="0" fontId="5" fillId="0" borderId="0" xfId="0" applyFont="1" applyAlignment="1" applyProtection="1">
      <alignment wrapText="1"/>
    </xf>
    <xf numFmtId="0" fontId="6" fillId="0" borderId="0" xfId="0" applyFont="1" applyAlignment="1" applyProtection="1">
      <alignment horizontal="right" wrapText="1"/>
    </xf>
    <xf numFmtId="0" fontId="5" fillId="0" borderId="13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center" vertical="center" wrapText="1"/>
    </xf>
    <xf numFmtId="0" fontId="5" fillId="0" borderId="30" xfId="0" applyFont="1" applyBorder="1" applyAlignment="1" applyProtection="1">
      <alignment horizontal="center" vertical="center" wrapText="1"/>
    </xf>
    <xf numFmtId="0" fontId="5" fillId="0" borderId="14" xfId="0" applyFont="1" applyBorder="1" applyAlignment="1" applyProtection="1">
      <alignment horizontal="center" vertical="center" wrapText="1"/>
    </xf>
    <xf numFmtId="0" fontId="5" fillId="0" borderId="15" xfId="0" applyFont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2" fillId="4" borderId="12" xfId="0" applyFont="1" applyFill="1" applyBorder="1" applyAlignment="1" applyProtection="1">
      <alignment horizontal="center" wrapText="1"/>
    </xf>
    <xf numFmtId="0" fontId="2" fillId="4" borderId="22" xfId="0" applyFont="1" applyFill="1" applyBorder="1" applyAlignment="1" applyProtection="1">
      <alignment horizontal="center" wrapText="1"/>
    </xf>
    <xf numFmtId="0" fontId="2" fillId="4" borderId="42" xfId="0" applyFont="1" applyFill="1" applyBorder="1" applyAlignment="1" applyProtection="1">
      <alignment horizontal="center" wrapText="1"/>
    </xf>
    <xf numFmtId="0" fontId="2" fillId="4" borderId="21" xfId="0" applyFont="1" applyFill="1" applyBorder="1" applyAlignment="1" applyProtection="1">
      <alignment horizontal="center" wrapText="1"/>
    </xf>
    <xf numFmtId="0" fontId="2" fillId="4" borderId="35" xfId="0" applyFont="1" applyFill="1" applyBorder="1" applyAlignment="1" applyProtection="1">
      <alignment horizontal="center" wrapText="1"/>
    </xf>
    <xf numFmtId="0" fontId="5" fillId="0" borderId="20" xfId="0" applyFont="1" applyBorder="1" applyAlignment="1" applyProtection="1">
      <alignment horizontal="center" vertical="center" wrapText="1"/>
    </xf>
    <xf numFmtId="4" fontId="5" fillId="2" borderId="37" xfId="1" applyNumberFormat="1" applyFont="1" applyFill="1" applyBorder="1" applyAlignment="1" applyProtection="1">
      <alignment horizontal="center" vertical="center" wrapText="1"/>
    </xf>
    <xf numFmtId="4" fontId="5" fillId="2" borderId="38" xfId="1" applyNumberFormat="1" applyFont="1" applyFill="1" applyBorder="1" applyAlignment="1" applyProtection="1">
      <alignment horizontal="center" vertical="center" wrapText="1"/>
    </xf>
    <xf numFmtId="4" fontId="5" fillId="2" borderId="39" xfId="1" applyNumberFormat="1" applyFont="1" applyFill="1" applyBorder="1" applyAlignment="1" applyProtection="1">
      <alignment horizontal="center" vertical="center" wrapText="1"/>
    </xf>
    <xf numFmtId="4" fontId="5" fillId="2" borderId="28" xfId="1" applyNumberFormat="1" applyFont="1" applyFill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164" fontId="5" fillId="2" borderId="4" xfId="1" applyNumberFormat="1" applyFont="1" applyFill="1" applyBorder="1" applyAlignment="1" applyProtection="1">
      <alignment horizontal="center" vertical="center" wrapText="1"/>
    </xf>
    <xf numFmtId="164" fontId="5" fillId="2" borderId="1" xfId="1" applyNumberFormat="1" applyFont="1" applyFill="1" applyBorder="1" applyAlignment="1" applyProtection="1">
      <alignment horizontal="center" vertical="center" wrapText="1"/>
    </xf>
    <xf numFmtId="164" fontId="5" fillId="2" borderId="5" xfId="1" applyNumberFormat="1" applyFont="1" applyFill="1" applyBorder="1" applyAlignment="1" applyProtection="1">
      <alignment horizontal="center" vertical="center" wrapText="1"/>
    </xf>
    <xf numFmtId="4" fontId="5" fillId="2" borderId="4" xfId="1" applyNumberFormat="1" applyFont="1" applyFill="1" applyBorder="1" applyAlignment="1" applyProtection="1">
      <alignment horizontal="center" vertical="center" wrapText="1"/>
    </xf>
    <xf numFmtId="4" fontId="5" fillId="2" borderId="1" xfId="1" applyNumberFormat="1" applyFont="1" applyFill="1" applyBorder="1" applyAlignment="1" applyProtection="1">
      <alignment horizontal="center" vertical="center" wrapText="1"/>
    </xf>
    <xf numFmtId="4" fontId="5" fillId="2" borderId="5" xfId="1" applyNumberFormat="1" applyFont="1" applyFill="1" applyBorder="1" applyAlignment="1" applyProtection="1">
      <alignment horizontal="center" vertical="center" wrapText="1"/>
    </xf>
    <xf numFmtId="4" fontId="5" fillId="2" borderId="31" xfId="1" applyNumberFormat="1" applyFont="1" applyFill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164" fontId="5" fillId="2" borderId="6" xfId="1" applyNumberFormat="1" applyFont="1" applyFill="1" applyBorder="1" applyAlignment="1" applyProtection="1">
      <alignment horizontal="center" vertical="center" wrapText="1"/>
    </xf>
    <xf numFmtId="164" fontId="5" fillId="2" borderId="7" xfId="1" applyNumberFormat="1" applyFont="1" applyFill="1" applyBorder="1" applyAlignment="1" applyProtection="1">
      <alignment horizontal="center" vertical="center" wrapText="1"/>
    </xf>
    <xf numFmtId="164" fontId="5" fillId="2" borderId="8" xfId="1" applyNumberFormat="1" applyFont="1" applyFill="1" applyBorder="1" applyAlignment="1" applyProtection="1">
      <alignment horizontal="center" vertical="center" wrapText="1"/>
    </xf>
    <xf numFmtId="4" fontId="5" fillId="2" borderId="6" xfId="1" applyNumberFormat="1" applyFont="1" applyFill="1" applyBorder="1" applyAlignment="1" applyProtection="1">
      <alignment horizontal="center" vertical="center" wrapText="1"/>
    </xf>
    <xf numFmtId="4" fontId="5" fillId="2" borderId="7" xfId="1" applyNumberFormat="1" applyFont="1" applyFill="1" applyBorder="1" applyAlignment="1" applyProtection="1">
      <alignment horizontal="center" vertical="center" wrapText="1"/>
    </xf>
    <xf numFmtId="4" fontId="5" fillId="2" borderId="8" xfId="1" applyNumberFormat="1" applyFont="1" applyFill="1" applyBorder="1" applyAlignment="1" applyProtection="1">
      <alignment horizontal="center" vertical="center" wrapText="1"/>
    </xf>
    <xf numFmtId="4" fontId="5" fillId="2" borderId="32" xfId="1" applyNumberFormat="1" applyFont="1" applyFill="1" applyBorder="1" applyAlignment="1" applyProtection="1">
      <alignment horizontal="center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4" fontId="5" fillId="2" borderId="27" xfId="1" applyNumberFormat="1" applyFont="1" applyFill="1" applyBorder="1" applyAlignment="1" applyProtection="1">
      <alignment horizontal="center" vertical="center" wrapText="1"/>
    </xf>
    <xf numFmtId="164" fontId="5" fillId="2" borderId="17" xfId="1" applyNumberFormat="1" applyFont="1" applyFill="1" applyBorder="1" applyAlignment="1" applyProtection="1">
      <alignment horizontal="center" vertical="center" wrapText="1"/>
    </xf>
    <xf numFmtId="164" fontId="5" fillId="2" borderId="3" xfId="1" applyNumberFormat="1" applyFont="1" applyFill="1" applyBorder="1" applyAlignment="1" applyProtection="1">
      <alignment horizontal="center" vertical="center" wrapText="1"/>
    </xf>
    <xf numFmtId="164" fontId="5" fillId="2" borderId="25" xfId="1" applyNumberFormat="1" applyFont="1" applyFill="1" applyBorder="1" applyAlignment="1" applyProtection="1">
      <alignment horizontal="center" vertical="center" wrapText="1"/>
    </xf>
    <xf numFmtId="4" fontId="5" fillId="2" borderId="2" xfId="1" applyNumberFormat="1" applyFont="1" applyFill="1" applyBorder="1" applyAlignment="1" applyProtection="1">
      <alignment horizontal="center" vertical="center" wrapText="1"/>
    </xf>
    <xf numFmtId="4" fontId="5" fillId="2" borderId="3" xfId="1" applyNumberFormat="1" applyFont="1" applyFill="1" applyBorder="1" applyAlignment="1" applyProtection="1">
      <alignment horizontal="center" vertical="center" wrapText="1"/>
    </xf>
    <xf numFmtId="4" fontId="5" fillId="2" borderId="25" xfId="1" applyNumberFormat="1" applyFont="1" applyFill="1" applyBorder="1" applyAlignment="1" applyProtection="1">
      <alignment horizontal="center" vertical="center" wrapText="1"/>
    </xf>
    <xf numFmtId="4" fontId="5" fillId="2" borderId="9" xfId="1" applyNumberFormat="1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164" fontId="5" fillId="2" borderId="18" xfId="1" applyNumberFormat="1" applyFont="1" applyFill="1" applyBorder="1" applyAlignment="1" applyProtection="1">
      <alignment horizontal="center" vertical="center" wrapText="1"/>
    </xf>
    <xf numFmtId="164" fontId="5" fillId="2" borderId="23" xfId="1" applyNumberFormat="1" applyFont="1" applyFill="1" applyBorder="1" applyAlignment="1" applyProtection="1">
      <alignment horizontal="center" vertical="center" wrapText="1"/>
    </xf>
    <xf numFmtId="4" fontId="5" fillId="2" borderId="23" xfId="1" applyNumberFormat="1" applyFont="1" applyFill="1" applyBorder="1" applyAlignment="1" applyProtection="1">
      <alignment horizontal="center" vertical="center" wrapText="1"/>
    </xf>
    <xf numFmtId="4" fontId="5" fillId="2" borderId="10" xfId="1" applyNumberFormat="1" applyFont="1" applyFill="1" applyBorder="1" applyAlignment="1" applyProtection="1">
      <alignment horizontal="center" vertical="center" wrapText="1"/>
    </xf>
    <xf numFmtId="164" fontId="5" fillId="2" borderId="19" xfId="1" applyNumberFormat="1" applyFont="1" applyFill="1" applyBorder="1" applyAlignment="1" applyProtection="1">
      <alignment horizontal="center" vertical="center" wrapText="1"/>
    </xf>
    <xf numFmtId="164" fontId="5" fillId="2" borderId="24" xfId="1" applyNumberFormat="1" applyFont="1" applyFill="1" applyBorder="1" applyAlignment="1" applyProtection="1">
      <alignment horizontal="center" vertical="center" wrapText="1"/>
    </xf>
    <xf numFmtId="4" fontId="5" fillId="2" borderId="24" xfId="1" applyNumberFormat="1" applyFont="1" applyFill="1" applyBorder="1" applyAlignment="1" applyProtection="1">
      <alignment horizontal="center" vertical="center" wrapText="1"/>
    </xf>
    <xf numFmtId="4" fontId="5" fillId="2" borderId="11" xfId="1" applyNumberFormat="1" applyFont="1" applyFill="1" applyBorder="1" applyAlignment="1" applyProtection="1">
      <alignment horizontal="center" vertical="center" wrapText="1"/>
    </xf>
    <xf numFmtId="0" fontId="5" fillId="0" borderId="12" xfId="0" applyFont="1" applyBorder="1" applyAlignment="1" applyProtection="1">
      <alignment horizontal="center" vertical="center" wrapText="1"/>
    </xf>
    <xf numFmtId="0" fontId="5" fillId="0" borderId="35" xfId="0" applyFont="1" applyBorder="1" applyAlignment="1" applyProtection="1">
      <alignment horizontal="center" wrapText="1"/>
    </xf>
    <xf numFmtId="4" fontId="5" fillId="0" borderId="9" xfId="0" applyNumberFormat="1" applyFont="1" applyBorder="1" applyAlignment="1" applyProtection="1">
      <alignment horizontal="center" wrapText="1"/>
    </xf>
    <xf numFmtId="4" fontId="5" fillId="0" borderId="20" xfId="0" applyNumberFormat="1" applyFont="1" applyBorder="1" applyAlignment="1" applyProtection="1">
      <alignment horizontal="center" wrapText="1"/>
    </xf>
    <xf numFmtId="4" fontId="5" fillId="0" borderId="26" xfId="0" applyNumberFormat="1" applyFont="1" applyBorder="1" applyAlignment="1" applyProtection="1">
      <alignment horizontal="center" wrapText="1"/>
    </xf>
    <xf numFmtId="0" fontId="5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wrapText="1"/>
      <protection locked="0"/>
    </xf>
    <xf numFmtId="0" fontId="6" fillId="0" borderId="0" xfId="0" applyFont="1" applyAlignment="1" applyProtection="1">
      <alignment horizontal="right" wrapText="1"/>
      <protection locked="0"/>
    </xf>
    <xf numFmtId="0" fontId="4" fillId="0" borderId="0" xfId="0" applyFont="1" applyAlignme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horizontal="left" vertical="center" wrapText="1"/>
      <protection locked="0"/>
    </xf>
    <xf numFmtId="0" fontId="6" fillId="0" borderId="0" xfId="0" applyFont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7" fillId="0" borderId="0" xfId="0" applyFont="1" applyAlignment="1" applyProtection="1">
      <alignment horizontal="left" wrapText="1"/>
      <protection locked="0"/>
    </xf>
    <xf numFmtId="0" fontId="10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4" fontId="5" fillId="0" borderId="0" xfId="0" applyNumberFormat="1" applyFont="1" applyAlignment="1" applyProtection="1">
      <alignment wrapText="1"/>
      <protection locked="0"/>
    </xf>
    <xf numFmtId="165" fontId="5" fillId="0" borderId="0" xfId="0" applyNumberFormat="1" applyFont="1" applyAlignment="1" applyProtection="1">
      <alignment wrapText="1"/>
      <protection locked="0"/>
    </xf>
    <xf numFmtId="2" fontId="5" fillId="0" borderId="20" xfId="0" applyNumberFormat="1" applyFont="1" applyBorder="1" applyAlignment="1" applyProtection="1">
      <alignment horizontal="center" vertical="center" wrapText="1"/>
    </xf>
    <xf numFmtId="2" fontId="5" fillId="0" borderId="26" xfId="0" applyNumberFormat="1" applyFont="1" applyBorder="1" applyAlignment="1" applyProtection="1">
      <alignment horizontal="center" vertical="center" wrapText="1"/>
    </xf>
    <xf numFmtId="2" fontId="5" fillId="0" borderId="9" xfId="0" applyNumberFormat="1" applyFont="1" applyBorder="1" applyAlignment="1" applyProtection="1">
      <alignment horizontal="center" vertical="center" wrapText="1"/>
    </xf>
    <xf numFmtId="0" fontId="5" fillId="0" borderId="16" xfId="0" applyFont="1" applyBorder="1" applyAlignment="1" applyProtection="1">
      <alignment horizontal="center" vertical="center" wrapText="1"/>
    </xf>
    <xf numFmtId="0" fontId="5" fillId="0" borderId="29" xfId="0" applyFont="1" applyBorder="1" applyAlignment="1" applyProtection="1">
      <alignment horizontal="center" vertical="center" wrapText="1"/>
    </xf>
    <xf numFmtId="0" fontId="2" fillId="4" borderId="33" xfId="0" applyFont="1" applyFill="1" applyBorder="1" applyAlignment="1" applyProtection="1">
      <alignment horizontal="center" wrapText="1"/>
    </xf>
    <xf numFmtId="0" fontId="6" fillId="0" borderId="0" xfId="0" applyFont="1" applyAlignment="1" applyProtection="1">
      <alignment horizontal="right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/>
    <xf numFmtId="164" fontId="5" fillId="2" borderId="2" xfId="1" applyNumberFormat="1" applyFont="1" applyFill="1" applyBorder="1" applyAlignment="1" applyProtection="1">
      <alignment horizontal="center" vertical="center" wrapText="1"/>
    </xf>
    <xf numFmtId="164" fontId="5" fillId="2" borderId="46" xfId="1" applyNumberFormat="1" applyFont="1" applyFill="1" applyBorder="1" applyAlignment="1" applyProtection="1">
      <alignment horizontal="center" vertical="center" wrapText="1"/>
    </xf>
    <xf numFmtId="164" fontId="5" fillId="0" borderId="0" xfId="0" applyNumberFormat="1" applyFont="1" applyAlignment="1">
      <alignment horizontal="center" vertical="center"/>
    </xf>
    <xf numFmtId="0" fontId="16" fillId="0" borderId="0" xfId="0" applyFont="1" applyAlignment="1" applyProtection="1">
      <alignment horizontal="center" wrapText="1"/>
      <protection locked="0"/>
    </xf>
    <xf numFmtId="0" fontId="6" fillId="0" borderId="33" xfId="0" applyFont="1" applyBorder="1" applyAlignment="1" applyProtection="1">
      <alignment horizontal="center" wrapText="1"/>
    </xf>
    <xf numFmtId="0" fontId="6" fillId="0" borderId="34" xfId="0" applyFont="1" applyBorder="1" applyAlignment="1" applyProtection="1">
      <alignment horizontal="center" wrapText="1"/>
    </xf>
    <xf numFmtId="0" fontId="6" fillId="0" borderId="35" xfId="0" applyFont="1" applyBorder="1" applyAlignment="1" applyProtection="1">
      <alignment horizontal="center" wrapText="1"/>
    </xf>
    <xf numFmtId="0" fontId="7" fillId="0" borderId="45" xfId="0" applyFont="1" applyBorder="1" applyAlignment="1" applyProtection="1">
      <alignment horizontal="left" wrapText="1"/>
    </xf>
    <xf numFmtId="0" fontId="4" fillId="3" borderId="43" xfId="0" applyFont="1" applyFill="1" applyBorder="1" applyAlignment="1" applyProtection="1">
      <alignment horizontal="left" vertical="center" wrapText="1"/>
      <protection locked="0"/>
    </xf>
    <xf numFmtId="0" fontId="4" fillId="3" borderId="44" xfId="0" applyFont="1" applyFill="1" applyBorder="1" applyAlignment="1" applyProtection="1">
      <alignment horizontal="left" vertical="center" wrapText="1"/>
      <protection locked="0"/>
    </xf>
    <xf numFmtId="0" fontId="14" fillId="0" borderId="0" xfId="0" applyFont="1" applyAlignment="1" applyProtection="1">
      <alignment horizontal="left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42"/>
  <sheetViews>
    <sheetView tabSelected="1" zoomScaleNormal="100" workbookViewId="0"/>
  </sheetViews>
  <sheetFormatPr defaultColWidth="9.140625" defaultRowHeight="12" x14ac:dyDescent="0.2"/>
  <cols>
    <col min="1" max="1" width="16.7109375" style="80" customWidth="1"/>
    <col min="2" max="2" width="22.140625" style="80" customWidth="1"/>
    <col min="3" max="3" width="21.42578125" style="80" bestFit="1" customWidth="1"/>
    <col min="4" max="4" width="21" style="80" customWidth="1"/>
    <col min="5" max="5" width="18.28515625" style="80" customWidth="1"/>
    <col min="6" max="12" width="16.7109375" style="80" customWidth="1"/>
    <col min="13" max="13" width="20.5703125" style="80" customWidth="1"/>
    <col min="14" max="14" width="12.5703125" style="80" bestFit="1" customWidth="1"/>
    <col min="15" max="15" width="15.7109375" style="80" customWidth="1"/>
    <col min="16" max="19" width="26.28515625" style="80" customWidth="1"/>
    <col min="20" max="16384" width="9.140625" style="80"/>
  </cols>
  <sheetData>
    <row r="1" spans="1:13" ht="15" customHeight="1" x14ac:dyDescent="0.2">
      <c r="A1" s="80" t="s">
        <v>58</v>
      </c>
      <c r="M1" s="101" t="s">
        <v>57</v>
      </c>
    </row>
    <row r="2" spans="1:13" ht="20.25" x14ac:dyDescent="0.3">
      <c r="A2" s="81"/>
      <c r="C2" s="107" t="s">
        <v>56</v>
      </c>
      <c r="D2" s="107"/>
      <c r="E2" s="107"/>
      <c r="F2" s="107"/>
      <c r="G2" s="107"/>
      <c r="H2" s="107"/>
      <c r="I2" s="107"/>
      <c r="J2" s="107"/>
      <c r="L2" s="82"/>
      <c r="M2" s="101" t="s">
        <v>15</v>
      </c>
    </row>
    <row r="3" spans="1:13" s="84" customFormat="1" ht="15" x14ac:dyDescent="0.25">
      <c r="A3" s="83" t="s">
        <v>18</v>
      </c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</row>
    <row r="4" spans="1:13" s="84" customFormat="1" ht="15" x14ac:dyDescent="0.25">
      <c r="A4" s="85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</row>
    <row r="5" spans="1:13" s="84" customFormat="1" ht="15" x14ac:dyDescent="0.25">
      <c r="A5" s="83" t="s">
        <v>19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3" s="84" customFormat="1" ht="15" x14ac:dyDescent="0.25">
      <c r="A6" s="83"/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</row>
    <row r="8" spans="1:13" ht="23.25" customHeight="1" x14ac:dyDescent="0.2">
      <c r="A8" s="114" t="s">
        <v>54</v>
      </c>
      <c r="B8" s="114"/>
      <c r="C8" s="114"/>
      <c r="D8" s="114"/>
      <c r="E8" s="114"/>
      <c r="F8" s="114"/>
      <c r="G8" s="114"/>
      <c r="H8" s="114"/>
      <c r="I8" s="114"/>
      <c r="J8" s="114"/>
      <c r="K8" s="114"/>
      <c r="L8" s="114"/>
      <c r="M8" s="114"/>
    </row>
    <row r="9" spans="1:13" x14ac:dyDescent="0.2">
      <c r="A9" s="86"/>
      <c r="B9" s="86"/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</row>
    <row r="10" spans="1:13" s="87" customFormat="1" ht="12.75" thickBot="1" x14ac:dyDescent="0.3">
      <c r="A10" s="20" t="s">
        <v>43</v>
      </c>
      <c r="H10" s="20" t="s">
        <v>44</v>
      </c>
    </row>
    <row r="11" spans="1:13" ht="72.75" thickBot="1" x14ac:dyDescent="0.25">
      <c r="A11" s="24" t="s">
        <v>39</v>
      </c>
      <c r="B11" s="98" t="s">
        <v>3</v>
      </c>
      <c r="C11" s="27" t="s">
        <v>10</v>
      </c>
      <c r="D11" s="27" t="s">
        <v>11</v>
      </c>
      <c r="E11" s="99" t="s">
        <v>12</v>
      </c>
      <c r="F11" s="24" t="s">
        <v>40</v>
      </c>
      <c r="H11" s="75" t="s">
        <v>41</v>
      </c>
      <c r="I11" s="98" t="s">
        <v>3</v>
      </c>
      <c r="J11" s="27" t="s">
        <v>10</v>
      </c>
      <c r="K11" s="27" t="s">
        <v>11</v>
      </c>
      <c r="L11" s="99" t="s">
        <v>12</v>
      </c>
      <c r="M11" s="75" t="s">
        <v>42</v>
      </c>
    </row>
    <row r="12" spans="1:13" ht="12.75" thickBot="1" x14ac:dyDescent="0.25">
      <c r="A12" s="30" t="s">
        <v>21</v>
      </c>
      <c r="B12" s="31" t="s">
        <v>22</v>
      </c>
      <c r="C12" s="32" t="s">
        <v>23</v>
      </c>
      <c r="D12" s="32" t="s">
        <v>24</v>
      </c>
      <c r="E12" s="33" t="s">
        <v>25</v>
      </c>
      <c r="F12" s="30" t="s">
        <v>26</v>
      </c>
      <c r="H12" s="100" t="s">
        <v>21</v>
      </c>
      <c r="I12" s="31" t="s">
        <v>22</v>
      </c>
      <c r="J12" s="32" t="s">
        <v>23</v>
      </c>
      <c r="K12" s="32" t="s">
        <v>24</v>
      </c>
      <c r="L12" s="33" t="s">
        <v>25</v>
      </c>
      <c r="M12" s="34" t="s">
        <v>26</v>
      </c>
    </row>
    <row r="13" spans="1:13" x14ac:dyDescent="0.2">
      <c r="A13" s="35" t="s">
        <v>0</v>
      </c>
      <c r="B13" s="4"/>
      <c r="C13" s="5"/>
      <c r="D13" s="5"/>
      <c r="E13" s="6"/>
      <c r="F13" s="95">
        <f>ROUND(SUM(B13:E13),2)</f>
        <v>0</v>
      </c>
      <c r="H13" s="35" t="s">
        <v>0</v>
      </c>
      <c r="I13" s="7"/>
      <c r="J13" s="5"/>
      <c r="K13" s="5"/>
      <c r="L13" s="8"/>
      <c r="M13" s="97">
        <f>ROUND(SUM(I13:L13),2)</f>
        <v>0</v>
      </c>
    </row>
    <row r="14" spans="1:13" x14ac:dyDescent="0.2">
      <c r="A14" s="40" t="s">
        <v>1</v>
      </c>
      <c r="B14" s="9"/>
      <c r="C14" s="10"/>
      <c r="D14" s="10"/>
      <c r="E14" s="11"/>
      <c r="F14" s="95">
        <f>ROUND(SUM(B14:E14),2)</f>
        <v>0</v>
      </c>
      <c r="H14" s="40" t="s">
        <v>1</v>
      </c>
      <c r="I14" s="12"/>
      <c r="J14" s="10"/>
      <c r="K14" s="10"/>
      <c r="L14" s="13"/>
      <c r="M14" s="95">
        <f>ROUND(SUM(I14:L14),2)</f>
        <v>0</v>
      </c>
    </row>
    <row r="15" spans="1:13" ht="12.75" thickBot="1" x14ac:dyDescent="0.25">
      <c r="A15" s="48" t="s">
        <v>2</v>
      </c>
      <c r="B15" s="14"/>
      <c r="C15" s="15"/>
      <c r="D15" s="15"/>
      <c r="E15" s="16"/>
      <c r="F15" s="96">
        <f>ROUND(SUM(B15:E15),2)</f>
        <v>0</v>
      </c>
      <c r="H15" s="48" t="s">
        <v>2</v>
      </c>
      <c r="I15" s="17"/>
      <c r="J15" s="15"/>
      <c r="K15" s="15"/>
      <c r="L15" s="18"/>
      <c r="M15" s="96">
        <f>ROUND(SUM(I15:L15),2)</f>
        <v>0</v>
      </c>
    </row>
    <row r="16" spans="1:13" s="89" customFormat="1" ht="14.45" customHeight="1" x14ac:dyDescent="0.2">
      <c r="A16" s="111" t="s">
        <v>13</v>
      </c>
      <c r="B16" s="111"/>
      <c r="C16" s="111"/>
      <c r="D16" s="111"/>
      <c r="E16" s="111"/>
      <c r="F16" s="111"/>
      <c r="G16" s="88"/>
      <c r="H16" s="111" t="s">
        <v>13</v>
      </c>
      <c r="I16" s="111"/>
      <c r="J16" s="111"/>
      <c r="K16" s="111"/>
      <c r="L16" s="111"/>
      <c r="M16" s="111"/>
    </row>
    <row r="17" spans="1:13" s="89" customFormat="1" ht="14.45" customHeight="1" x14ac:dyDescent="0.2">
      <c r="A17" s="90"/>
      <c r="B17" s="90"/>
      <c r="C17" s="90"/>
      <c r="D17" s="90"/>
      <c r="E17" s="90"/>
      <c r="F17" s="90"/>
      <c r="G17" s="90"/>
    </row>
    <row r="18" spans="1:13" ht="12.75" thickBot="1" x14ac:dyDescent="0.25">
      <c r="A18" s="20" t="s">
        <v>46</v>
      </c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3"/>
      <c r="M18" s="23"/>
    </row>
    <row r="19" spans="1:13" ht="12.75" thickBot="1" x14ac:dyDescent="0.25">
      <c r="A19" s="108" t="s">
        <v>16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10"/>
    </row>
    <row r="20" spans="1:13" ht="72.75" thickBot="1" x14ac:dyDescent="0.25">
      <c r="A20" s="24" t="s">
        <v>4</v>
      </c>
      <c r="B20" s="25" t="s">
        <v>48</v>
      </c>
      <c r="C20" s="26" t="s">
        <v>7</v>
      </c>
      <c r="D20" s="27" t="s">
        <v>6</v>
      </c>
      <c r="E20" s="27" t="s">
        <v>5</v>
      </c>
      <c r="F20" s="27" t="s">
        <v>8</v>
      </c>
      <c r="G20" s="28" t="s">
        <v>14</v>
      </c>
      <c r="H20" s="26" t="s">
        <v>34</v>
      </c>
      <c r="I20" s="27" t="s">
        <v>35</v>
      </c>
      <c r="J20" s="27" t="s">
        <v>36</v>
      </c>
      <c r="K20" s="27" t="s">
        <v>37</v>
      </c>
      <c r="L20" s="28" t="s">
        <v>38</v>
      </c>
      <c r="M20" s="29" t="s">
        <v>52</v>
      </c>
    </row>
    <row r="21" spans="1:13" ht="12.75" thickBot="1" x14ac:dyDescent="0.25">
      <c r="A21" s="30" t="s">
        <v>21</v>
      </c>
      <c r="B21" s="30" t="s">
        <v>22</v>
      </c>
      <c r="C21" s="31" t="s">
        <v>23</v>
      </c>
      <c r="D21" s="32" t="s">
        <v>24</v>
      </c>
      <c r="E21" s="32" t="s">
        <v>25</v>
      </c>
      <c r="F21" s="32" t="s">
        <v>26</v>
      </c>
      <c r="G21" s="33" t="s">
        <v>27</v>
      </c>
      <c r="H21" s="31" t="s">
        <v>28</v>
      </c>
      <c r="I21" s="32" t="s">
        <v>29</v>
      </c>
      <c r="J21" s="32" t="s">
        <v>30</v>
      </c>
      <c r="K21" s="32" t="s">
        <v>31</v>
      </c>
      <c r="L21" s="33" t="s">
        <v>32</v>
      </c>
      <c r="M21" s="34" t="s">
        <v>33</v>
      </c>
    </row>
    <row r="22" spans="1:13" x14ac:dyDescent="0.2">
      <c r="A22" s="35" t="s">
        <v>0</v>
      </c>
      <c r="B22" s="1">
        <f>F13</f>
        <v>0</v>
      </c>
      <c r="C22" s="104">
        <v>2297118.4240000001</v>
      </c>
      <c r="D22" s="60">
        <v>2295147.1920000021</v>
      </c>
      <c r="E22" s="60">
        <v>2294161.5760000022</v>
      </c>
      <c r="F22" s="60">
        <v>2339531.0419999966</v>
      </c>
      <c r="G22" s="105">
        <v>2294161.5760000022</v>
      </c>
      <c r="H22" s="36">
        <f>ROUND(C22*$B$22,2)</f>
        <v>0</v>
      </c>
      <c r="I22" s="37">
        <f>ROUND(D22*$B$22,2)</f>
        <v>0</v>
      </c>
      <c r="J22" s="37">
        <f>ROUND(E22*$B$22,2)</f>
        <v>0</v>
      </c>
      <c r="K22" s="37">
        <f>ROUND(F22*$B$22,2)</f>
        <v>0</v>
      </c>
      <c r="L22" s="38">
        <f>ROUND(G22*$B$22,2)</f>
        <v>0</v>
      </c>
      <c r="M22" s="39">
        <f>SUM(H22:L22)</f>
        <v>0</v>
      </c>
    </row>
    <row r="23" spans="1:13" x14ac:dyDescent="0.2">
      <c r="A23" s="40" t="s">
        <v>1</v>
      </c>
      <c r="B23" s="2">
        <f>F14</f>
        <v>0</v>
      </c>
      <c r="C23" s="41">
        <v>1543350.7660000001</v>
      </c>
      <c r="D23" s="42">
        <v>1541308.1340000001</v>
      </c>
      <c r="E23" s="42">
        <v>1539979.3759999995</v>
      </c>
      <c r="F23" s="42">
        <v>1571026.4440000001</v>
      </c>
      <c r="G23" s="43">
        <v>1540316.5839999996</v>
      </c>
      <c r="H23" s="44">
        <f>ROUND(C23*$B$23,2)</f>
        <v>0</v>
      </c>
      <c r="I23" s="45">
        <f>ROUND(D23*$B$23,2)</f>
        <v>0</v>
      </c>
      <c r="J23" s="45">
        <f>ROUND(E23*$B$23,2)</f>
        <v>0</v>
      </c>
      <c r="K23" s="45">
        <f>ROUND(F23*$B$23,2)</f>
        <v>0</v>
      </c>
      <c r="L23" s="46">
        <f>ROUND(G23*$B$23,2)</f>
        <v>0</v>
      </c>
      <c r="M23" s="47">
        <f>SUM(H23:L23)</f>
        <v>0</v>
      </c>
    </row>
    <row r="24" spans="1:13" ht="12.75" thickBot="1" x14ac:dyDescent="0.25">
      <c r="A24" s="48" t="s">
        <v>2</v>
      </c>
      <c r="B24" s="3">
        <f>F15</f>
        <v>0</v>
      </c>
      <c r="C24" s="49">
        <v>696339.86399999994</v>
      </c>
      <c r="D24" s="50">
        <v>696339.86399999994</v>
      </c>
      <c r="E24" s="50">
        <v>696339.86399999994</v>
      </c>
      <c r="F24" s="50">
        <v>709742.79599999997</v>
      </c>
      <c r="G24" s="51">
        <v>696339.86399999994</v>
      </c>
      <c r="H24" s="52">
        <f>ROUND(C24*$B$24,2)</f>
        <v>0</v>
      </c>
      <c r="I24" s="53">
        <f>ROUND(D24*$B$24,2)</f>
        <v>0</v>
      </c>
      <c r="J24" s="53">
        <f>ROUND(E24*$B$24,2)</f>
        <v>0</v>
      </c>
      <c r="K24" s="53">
        <f>ROUND(F24*$B$24,2)</f>
        <v>0</v>
      </c>
      <c r="L24" s="54">
        <f>ROUND(G24*$B$24,2)</f>
        <v>0</v>
      </c>
      <c r="M24" s="55">
        <f>SUM(H24:L24)</f>
        <v>0</v>
      </c>
    </row>
    <row r="26" spans="1:13" ht="12.75" thickBot="1" x14ac:dyDescent="0.25">
      <c r="A26" s="20" t="s">
        <v>50</v>
      </c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</row>
    <row r="27" spans="1:13" ht="12.75" thickBot="1" x14ac:dyDescent="0.25">
      <c r="A27" s="108" t="s">
        <v>17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10"/>
    </row>
    <row r="28" spans="1:13" ht="60.75" thickBot="1" x14ac:dyDescent="0.25">
      <c r="A28" s="24" t="s">
        <v>4</v>
      </c>
      <c r="B28" s="19" t="s">
        <v>49</v>
      </c>
      <c r="C28" s="26" t="s">
        <v>7</v>
      </c>
      <c r="D28" s="27" t="s">
        <v>6</v>
      </c>
      <c r="E28" s="27" t="s">
        <v>5</v>
      </c>
      <c r="F28" s="27" t="s">
        <v>8</v>
      </c>
      <c r="G28" s="28" t="s">
        <v>9</v>
      </c>
      <c r="H28" s="26" t="s">
        <v>34</v>
      </c>
      <c r="I28" s="27" t="s">
        <v>35</v>
      </c>
      <c r="J28" s="27" t="s">
        <v>36</v>
      </c>
      <c r="K28" s="27" t="s">
        <v>37</v>
      </c>
      <c r="L28" s="28" t="s">
        <v>38</v>
      </c>
      <c r="M28" s="56" t="s">
        <v>53</v>
      </c>
    </row>
    <row r="29" spans="1:13" ht="12.75" thickBot="1" x14ac:dyDescent="0.25">
      <c r="A29" s="30" t="s">
        <v>21</v>
      </c>
      <c r="B29" s="30" t="s">
        <v>22</v>
      </c>
      <c r="C29" s="31" t="s">
        <v>23</v>
      </c>
      <c r="D29" s="32" t="s">
        <v>24</v>
      </c>
      <c r="E29" s="32" t="s">
        <v>25</v>
      </c>
      <c r="F29" s="32" t="s">
        <v>26</v>
      </c>
      <c r="G29" s="33" t="s">
        <v>27</v>
      </c>
      <c r="H29" s="31" t="s">
        <v>28</v>
      </c>
      <c r="I29" s="32" t="s">
        <v>29</v>
      </c>
      <c r="J29" s="32" t="s">
        <v>30</v>
      </c>
      <c r="K29" s="32" t="s">
        <v>31</v>
      </c>
      <c r="L29" s="33" t="s">
        <v>32</v>
      </c>
      <c r="M29" s="34" t="s">
        <v>33</v>
      </c>
    </row>
    <row r="30" spans="1:13" x14ac:dyDescent="0.2">
      <c r="A30" s="57" t="s">
        <v>0</v>
      </c>
      <c r="B30" s="58">
        <f>M13</f>
        <v>0</v>
      </c>
      <c r="C30" s="59">
        <v>466300.68399999989</v>
      </c>
      <c r="D30" s="60">
        <v>516461.55599999795</v>
      </c>
      <c r="E30" s="60">
        <v>558873.76399999764</v>
      </c>
      <c r="F30" s="60">
        <v>569868.25000000338</v>
      </c>
      <c r="G30" s="61">
        <v>558873.76399999764</v>
      </c>
      <c r="H30" s="62">
        <f>ROUND(C30*$B$30,2)</f>
        <v>0</v>
      </c>
      <c r="I30" s="63">
        <f>ROUND(D30*$B$30,2)</f>
        <v>0</v>
      </c>
      <c r="J30" s="63">
        <f>ROUND(E30*$B$30,2)</f>
        <v>0</v>
      </c>
      <c r="K30" s="63">
        <f>ROUND(F30*$B$30,2)</f>
        <v>0</v>
      </c>
      <c r="L30" s="64">
        <f>ROUND(G30*$B$30,2)</f>
        <v>0</v>
      </c>
      <c r="M30" s="65">
        <f>SUM(H30:L30)</f>
        <v>0</v>
      </c>
    </row>
    <row r="31" spans="1:13" ht="15" customHeight="1" x14ac:dyDescent="0.2">
      <c r="A31" s="66" t="s">
        <v>1</v>
      </c>
      <c r="B31" s="47">
        <f>M14</f>
        <v>0</v>
      </c>
      <c r="C31" s="67">
        <v>701539.14800000004</v>
      </c>
      <c r="D31" s="42">
        <v>750510.74199999997</v>
      </c>
      <c r="E31" s="42">
        <v>778313.00399999996</v>
      </c>
      <c r="F31" s="106">
        <v>793818.16599999997</v>
      </c>
      <c r="G31" s="68">
        <v>778456.44799999997</v>
      </c>
      <c r="H31" s="44">
        <f>ROUND($C$31*$B$31,2)</f>
        <v>0</v>
      </c>
      <c r="I31" s="45">
        <f>ROUND(D31*$B$31,2)</f>
        <v>0</v>
      </c>
      <c r="J31" s="45">
        <f>ROUND(E31*$B$31,2)</f>
        <v>0</v>
      </c>
      <c r="K31" s="45">
        <f>ROUND(F31*$B$31,2)</f>
        <v>0</v>
      </c>
      <c r="L31" s="69">
        <f>ROUND(G31*$B$31,2)</f>
        <v>0</v>
      </c>
      <c r="M31" s="70">
        <f>SUM(H31:L31)</f>
        <v>0</v>
      </c>
    </row>
    <row r="32" spans="1:13" ht="12.75" thickBot="1" x14ac:dyDescent="0.25">
      <c r="A32" s="48" t="s">
        <v>2</v>
      </c>
      <c r="B32" s="55">
        <f>M15</f>
        <v>0</v>
      </c>
      <c r="C32" s="71">
        <v>738734.70299999998</v>
      </c>
      <c r="D32" s="50">
        <v>851017.05300000007</v>
      </c>
      <c r="E32" s="50">
        <v>963299.40300000005</v>
      </c>
      <c r="F32" s="50">
        <v>985396.82199999993</v>
      </c>
      <c r="G32" s="72">
        <v>963299.40300000005</v>
      </c>
      <c r="H32" s="52">
        <f>ROUND(C32*$B$32,2)</f>
        <v>0</v>
      </c>
      <c r="I32" s="53">
        <f>ROUND(D32*$B$32,2)</f>
        <v>0</v>
      </c>
      <c r="J32" s="53">
        <f>ROUND(E32*$B$32,2)</f>
        <v>0</v>
      </c>
      <c r="K32" s="53">
        <f>ROUND(F32*$B$32,2)</f>
        <v>0</v>
      </c>
      <c r="L32" s="73">
        <f>ROUND(G32*$B$32,2)</f>
        <v>0</v>
      </c>
      <c r="M32" s="74">
        <f>SUM(H32:L32)</f>
        <v>0</v>
      </c>
    </row>
    <row r="34" spans="1:13" s="91" customFormat="1" ht="12.75" thickBot="1" x14ac:dyDescent="0.25">
      <c r="A34" s="20" t="s">
        <v>51</v>
      </c>
      <c r="B34" s="80"/>
    </row>
    <row r="35" spans="1:13" ht="100.5" thickBot="1" x14ac:dyDescent="0.3">
      <c r="A35" s="75" t="s">
        <v>45</v>
      </c>
      <c r="B35" s="76" t="s">
        <v>55</v>
      </c>
      <c r="G35" s="92"/>
    </row>
    <row r="36" spans="1:13" ht="12.75" thickBot="1" x14ac:dyDescent="0.25">
      <c r="A36" s="30" t="s">
        <v>21</v>
      </c>
      <c r="B36" s="34" t="s">
        <v>22</v>
      </c>
    </row>
    <row r="37" spans="1:13" x14ac:dyDescent="0.2">
      <c r="A37" s="57" t="s">
        <v>0</v>
      </c>
      <c r="B37" s="77">
        <f>M22+M30</f>
        <v>0</v>
      </c>
      <c r="G37" s="93"/>
      <c r="M37" s="94"/>
    </row>
    <row r="38" spans="1:13" x14ac:dyDescent="0.2">
      <c r="A38" s="40" t="s">
        <v>1</v>
      </c>
      <c r="B38" s="78">
        <f>M23+M31</f>
        <v>0</v>
      </c>
      <c r="G38" s="93"/>
    </row>
    <row r="39" spans="1:13" ht="12.75" thickBot="1" x14ac:dyDescent="0.25">
      <c r="A39" s="48" t="s">
        <v>2</v>
      </c>
      <c r="B39" s="79">
        <f>M24+M32</f>
        <v>0</v>
      </c>
      <c r="G39" s="93"/>
    </row>
    <row r="40" spans="1:13" x14ac:dyDescent="0.2">
      <c r="A40" s="102" t="s">
        <v>47</v>
      </c>
    </row>
    <row r="42" spans="1:13" x14ac:dyDescent="0.2">
      <c r="A42" s="103" t="s">
        <v>20</v>
      </c>
    </row>
  </sheetData>
  <sheetProtection algorithmName="SHA-512" hashValue="f4DPC42SlAexY59ZeAPYPIrbg4LRlFjYDTym/ELkqBnLgxwabPOyP+qfF41vOOj8J5mg6+y00QAWjIZVcaI6Bw==" saltValue="+xcId0U0pRvNrXr4IHl57A==" spinCount="100000" sheet="1" objects="1" scenarios="1"/>
  <mergeCells count="10">
    <mergeCell ref="C2:J2"/>
    <mergeCell ref="A19:M19"/>
    <mergeCell ref="A27:M27"/>
    <mergeCell ref="A16:F16"/>
    <mergeCell ref="H16:M16"/>
    <mergeCell ref="C3:M3"/>
    <mergeCell ref="C4:M4"/>
    <mergeCell ref="C5:M5"/>
    <mergeCell ref="C6:M6"/>
    <mergeCell ref="A8:M8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5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Company>UMWM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Zaremba, Mateusz</dc:creator>
  <cp:lastModifiedBy>erys</cp:lastModifiedBy>
  <cp:lastPrinted>2025-10-16T10:14:12Z</cp:lastPrinted>
  <dcterms:created xsi:type="dcterms:W3CDTF">2025-07-16T09:25:07Z</dcterms:created>
  <dcterms:modified xsi:type="dcterms:W3CDTF">2025-11-24T06:57:41Z</dcterms:modified>
</cp:coreProperties>
</file>